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6380" windowHeight="8190" tabRatio="885" firstSheet="1" activeTab="1"/>
  </bookViews>
  <sheets>
    <sheet name="STOCK SUMMARY 28.02.18" sheetId="1" state="hidden" r:id="rId1"/>
    <sheet name="Main Labels" sheetId="2" r:id="rId2"/>
  </sheets>
  <definedNames>
    <definedName name="_xlnm.Print_Area" localSheetId="1">'Main Labels'!$A$1:$O$21</definedName>
    <definedName name="_xlnm.Print_Area" localSheetId="0">'STOCK SUMMARY 28.02.18'!$A$1:$J$47</definedName>
  </definedNames>
  <calcPr fullCalcOnLoad="1"/>
</workbook>
</file>

<file path=xl/sharedStrings.xml><?xml version="1.0" encoding="utf-8"?>
<sst xmlns="http://schemas.openxmlformats.org/spreadsheetml/2006/main" count="153" uniqueCount="92">
  <si>
    <t>STOCK SHEETS</t>
  </si>
  <si>
    <t>THE EMERALD GROUP LIMITED</t>
  </si>
  <si>
    <t>STOCK PER ACCOUNTS</t>
  </si>
  <si>
    <t>INCLUDED</t>
  </si>
  <si>
    <t>Value @</t>
  </si>
  <si>
    <t xml:space="preserve"> </t>
  </si>
  <si>
    <t>28.02.18</t>
  </si>
  <si>
    <t>28.02.17</t>
  </si>
  <si>
    <t>F A</t>
  </si>
  <si>
    <t>Sheet</t>
  </si>
  <si>
    <t xml:space="preserve">EXCLUDING IN FA </t>
  </si>
  <si>
    <t>Euros</t>
  </si>
  <si>
    <t>Fuel &amp; Oil</t>
  </si>
  <si>
    <t>Misc</t>
  </si>
  <si>
    <t>Pruning Materials</t>
  </si>
  <si>
    <t xml:space="preserve">Husbandry </t>
  </si>
  <si>
    <t>Topstop Pliers</t>
  </si>
  <si>
    <t>Spraying Materials</t>
  </si>
  <si>
    <t>Health &amp; Safety Rebill Misc</t>
  </si>
  <si>
    <t>H &amp; S</t>
  </si>
  <si>
    <t>Harvest Materials</t>
  </si>
  <si>
    <t>Harvest Netting</t>
  </si>
  <si>
    <t>Harvest</t>
  </si>
  <si>
    <t>Harvest Pallets/Laths</t>
  </si>
  <si>
    <t>Marking Labels &amp; Materials</t>
  </si>
  <si>
    <t>POS Material</t>
  </si>
  <si>
    <t>POS</t>
  </si>
  <si>
    <t>Health &amp; Safety Harvest</t>
  </si>
  <si>
    <t>Brushcutters</t>
  </si>
  <si>
    <t>BrushChainMist</t>
  </si>
  <si>
    <t>567*3 IN FIXED ASSETS</t>
  </si>
  <si>
    <t xml:space="preserve">Chainsaws </t>
  </si>
  <si>
    <t>Equipment Parts</t>
  </si>
  <si>
    <t>Pallet Drills</t>
  </si>
  <si>
    <t>InsuredMachEquip</t>
  </si>
  <si>
    <t>Mistblowers</t>
  </si>
  <si>
    <t>Production Other</t>
  </si>
  <si>
    <t>Misc Equipment</t>
  </si>
  <si>
    <t>FAX  MACHINES IN FA</t>
  </si>
  <si>
    <t>CHEMICALS</t>
  </si>
  <si>
    <t>Chem Fert</t>
  </si>
  <si>
    <t>FERTILISER</t>
  </si>
  <si>
    <t>Production Other NAD JAN ( 198+213)</t>
  </si>
  <si>
    <t>Tree</t>
  </si>
  <si>
    <t>Size</t>
  </si>
  <si>
    <t>Barcode</t>
  </si>
  <si>
    <t>Colour</t>
  </si>
  <si>
    <t xml:space="preserve">NORDMANN LABELS </t>
  </si>
  <si>
    <t>Emerald Nordmann</t>
  </si>
  <si>
    <t>100-125</t>
  </si>
  <si>
    <t>5 035187 000579</t>
  </si>
  <si>
    <t>Purple</t>
  </si>
  <si>
    <t>125-150</t>
  </si>
  <si>
    <t>5 035187 001026</t>
  </si>
  <si>
    <t>Dark Green</t>
  </si>
  <si>
    <t>150-175</t>
  </si>
  <si>
    <t>5 035187 001033</t>
  </si>
  <si>
    <t>Dark Red</t>
  </si>
  <si>
    <t>175-200</t>
  </si>
  <si>
    <t>5 035187 001224</t>
  </si>
  <si>
    <t>Yellow</t>
  </si>
  <si>
    <t>200-250</t>
  </si>
  <si>
    <t>5 035187 000524</t>
  </si>
  <si>
    <t>Dark Blue</t>
  </si>
  <si>
    <t>225-250</t>
  </si>
  <si>
    <t xml:space="preserve">5 035187 001538 </t>
  </si>
  <si>
    <t>Lilac</t>
  </si>
  <si>
    <t>250-300</t>
  </si>
  <si>
    <t>5 035187 001521</t>
  </si>
  <si>
    <t>Orange</t>
  </si>
  <si>
    <t>Select Nordmann Fir</t>
  </si>
  <si>
    <t>5 035187 000104</t>
  </si>
  <si>
    <t>Black</t>
  </si>
  <si>
    <t>Specially Selected Nordmann</t>
  </si>
  <si>
    <t>5 035187 000586</t>
  </si>
  <si>
    <t>White</t>
  </si>
  <si>
    <t>5 035187 001057</t>
  </si>
  <si>
    <t>Silver</t>
  </si>
  <si>
    <t>5 035187 000531</t>
  </si>
  <si>
    <t>Gold</t>
  </si>
  <si>
    <t>5 035187 000593</t>
  </si>
  <si>
    <t>Light Blue</t>
  </si>
  <si>
    <t>Promotional/Simply Nordmann</t>
  </si>
  <si>
    <t>Nordmann Fir</t>
  </si>
  <si>
    <t>160-200</t>
  </si>
  <si>
    <t>5 035187 000555</t>
  </si>
  <si>
    <t>Pink/White Stripe</t>
  </si>
  <si>
    <t>5 035187 000517</t>
  </si>
  <si>
    <t>Green/White Stripe</t>
  </si>
  <si>
    <t>SALES 2019</t>
  </si>
  <si>
    <t>ORDER</t>
  </si>
  <si>
    <t>DIFFERENCE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</si>
</sst>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_-\€* #,##0.00_-;&quot;-€&quot;* #,##0.00_-;_-\€* \-??_-;_-@_-"/>
    <numFmt numFmtId="167" formatCode="#,##0.0"/>
  </numFmts>
  <fonts count="59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color indexed="1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12"/>
      <name val="Calibri"/>
      <family val="2"/>
    </font>
    <font>
      <b/>
      <i/>
      <sz val="16"/>
      <color indexed="11"/>
      <name val="Calibri"/>
      <family val="2"/>
    </font>
    <font>
      <i/>
      <sz val="16"/>
      <color indexed="11"/>
      <name val="Calibri"/>
      <family val="2"/>
    </font>
    <font>
      <b/>
      <i/>
      <sz val="16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8"/>
      <color indexed="12"/>
      <name val="Calibri"/>
      <family val="2"/>
    </font>
    <font>
      <b/>
      <sz val="18"/>
      <color indexed="62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8"/>
      <color theme="3" tint="-0.24997000396251678"/>
      <name val="Calibri"/>
      <family val="2"/>
    </font>
    <font>
      <b/>
      <sz val="1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56" fillId="35" borderId="10" xfId="0" applyNumberFormat="1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center" vertical="center" wrapText="1"/>
    </xf>
    <xf numFmtId="49" fontId="33" fillId="38" borderId="10" xfId="0" applyNumberFormat="1" applyFont="1" applyFill="1" applyBorder="1" applyAlignment="1">
      <alignment horizontal="center" vertical="center" wrapText="1"/>
    </xf>
    <xf numFmtId="49" fontId="56" fillId="39" borderId="10" xfId="0" applyNumberFormat="1" applyFont="1" applyFill="1" applyBorder="1" applyAlignment="1">
      <alignment horizontal="center" vertical="center" wrapText="1"/>
    </xf>
    <xf numFmtId="49" fontId="33" fillId="40" borderId="10" xfId="0" applyNumberFormat="1" applyFont="1" applyFill="1" applyBorder="1" applyAlignment="1">
      <alignment horizontal="center" vertical="center" wrapText="1"/>
    </xf>
    <xf numFmtId="49" fontId="57" fillId="41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49" fontId="56" fillId="42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33" fillId="43" borderId="10" xfId="0" applyNumberFormat="1" applyFont="1" applyFill="1" applyBorder="1" applyAlignment="1">
      <alignment horizontal="center" vertical="center" wrapText="1"/>
    </xf>
    <xf numFmtId="49" fontId="33" fillId="19" borderId="10" xfId="0" applyNumberFormat="1" applyFont="1" applyFill="1" applyBorder="1" applyAlignment="1">
      <alignment horizontal="center" vertical="center" wrapText="1"/>
    </xf>
    <xf numFmtId="49" fontId="33" fillId="4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56" fillId="45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zoomScalePageLayoutView="0" workbookViewId="0" topLeftCell="A1">
      <selection activeCell="B44" sqref="B44"/>
    </sheetView>
  </sheetViews>
  <sheetFormatPr defaultColWidth="9.140625" defaultRowHeight="12.75"/>
  <cols>
    <col min="2" max="2" width="14.421875" style="0" customWidth="1"/>
    <col min="3" max="3" width="32.8515625" style="0" customWidth="1"/>
    <col min="4" max="4" width="24.421875" style="0" customWidth="1"/>
    <col min="5" max="5" width="22.8515625" style="0" customWidth="1"/>
    <col min="6" max="6" width="13.140625" style="0" customWidth="1"/>
    <col min="7" max="7" width="14.140625" style="0" customWidth="1"/>
    <col min="9" max="9" width="15.8515625" style="0" customWidth="1"/>
    <col min="10" max="10" width="15.28125" style="0" customWidth="1"/>
    <col min="11" max="11" width="18.00390625" style="0" customWidth="1"/>
  </cols>
  <sheetData>
    <row r="1" spans="9:10" ht="12.75">
      <c r="I1" t="s">
        <v>0</v>
      </c>
      <c r="J1" t="s">
        <v>0</v>
      </c>
    </row>
    <row r="2" spans="3:15" ht="12.75">
      <c r="C2" s="1" t="s">
        <v>1</v>
      </c>
      <c r="D2" s="1" t="s">
        <v>2</v>
      </c>
      <c r="E2" s="1" t="s">
        <v>2</v>
      </c>
      <c r="F2" s="1" t="s">
        <v>3</v>
      </c>
      <c r="G2" s="1" t="s">
        <v>3</v>
      </c>
      <c r="H2" s="1"/>
      <c r="I2" s="1" t="s">
        <v>4</v>
      </c>
      <c r="J2" s="1" t="s">
        <v>4</v>
      </c>
      <c r="N2" t="s">
        <v>5</v>
      </c>
      <c r="O2" t="s">
        <v>5</v>
      </c>
    </row>
    <row r="3" spans="3:12" ht="12.75">
      <c r="C3" s="2" t="s">
        <v>6</v>
      </c>
      <c r="D3" s="2" t="s">
        <v>6</v>
      </c>
      <c r="E3" s="2" t="s">
        <v>7</v>
      </c>
      <c r="F3" s="1" t="s">
        <v>8</v>
      </c>
      <c r="G3" s="1" t="s">
        <v>8</v>
      </c>
      <c r="H3" s="1"/>
      <c r="I3" s="1" t="s">
        <v>6</v>
      </c>
      <c r="J3" s="1" t="s">
        <v>7</v>
      </c>
      <c r="K3" s="1"/>
      <c r="L3" t="s">
        <v>9</v>
      </c>
    </row>
    <row r="4" spans="3:10" ht="12.75">
      <c r="C4" s="1"/>
      <c r="D4" s="2" t="s">
        <v>10</v>
      </c>
      <c r="E4" s="2" t="s">
        <v>10</v>
      </c>
      <c r="F4" s="1" t="s">
        <v>6</v>
      </c>
      <c r="G4" s="1" t="s">
        <v>7</v>
      </c>
      <c r="H4" s="1"/>
      <c r="I4" s="1" t="s">
        <v>11</v>
      </c>
      <c r="J4" s="1" t="s">
        <v>11</v>
      </c>
    </row>
    <row r="5" ht="12.75">
      <c r="D5" s="1"/>
    </row>
    <row r="6" spans="2:12" ht="12.75">
      <c r="B6">
        <v>62040</v>
      </c>
      <c r="C6" t="s">
        <v>12</v>
      </c>
      <c r="D6" s="3"/>
      <c r="E6" s="3">
        <v>280</v>
      </c>
      <c r="F6" s="3"/>
      <c r="G6" s="3"/>
      <c r="H6" s="3"/>
      <c r="I6" s="3">
        <v>0</v>
      </c>
      <c r="J6" s="3">
        <v>280</v>
      </c>
      <c r="L6" t="s">
        <v>13</v>
      </c>
    </row>
    <row r="7" spans="4:10" ht="12.75">
      <c r="D7" s="3"/>
      <c r="E7" s="3"/>
      <c r="F7" s="3"/>
      <c r="G7" s="3"/>
      <c r="H7" s="3"/>
      <c r="I7" s="3"/>
      <c r="J7" s="3"/>
    </row>
    <row r="8" spans="2:12" ht="12.75">
      <c r="B8">
        <v>63050</v>
      </c>
      <c r="C8" t="s">
        <v>14</v>
      </c>
      <c r="D8" s="3">
        <f>6282-G8</f>
        <v>532</v>
      </c>
      <c r="E8" s="3">
        <v>595.9799999999996</v>
      </c>
      <c r="F8" s="3">
        <v>5750</v>
      </c>
      <c r="G8" s="3">
        <v>5750</v>
      </c>
      <c r="H8" s="3"/>
      <c r="I8" s="3">
        <v>6282</v>
      </c>
      <c r="J8" s="3">
        <v>6345.98</v>
      </c>
      <c r="L8" t="s">
        <v>15</v>
      </c>
    </row>
    <row r="9" spans="4:10" ht="12.75">
      <c r="D9" s="3"/>
      <c r="E9" s="3" t="s">
        <v>5</v>
      </c>
      <c r="F9" s="3"/>
      <c r="G9" s="3"/>
      <c r="H9" s="3"/>
      <c r="I9" s="3"/>
      <c r="J9" s="3"/>
    </row>
    <row r="10" spans="3:12" ht="12.75">
      <c r="C10" t="s">
        <v>16</v>
      </c>
      <c r="D10" s="3"/>
      <c r="E10" s="3">
        <v>0</v>
      </c>
      <c r="F10" s="3"/>
      <c r="G10" s="3">
        <v>1000</v>
      </c>
      <c r="H10" s="3"/>
      <c r="I10" s="3"/>
      <c r="J10" s="3">
        <v>1000</v>
      </c>
      <c r="L10" t="s">
        <v>15</v>
      </c>
    </row>
    <row r="11" spans="4:10" ht="12.75">
      <c r="D11" s="3"/>
      <c r="E11" s="3" t="s">
        <v>5</v>
      </c>
      <c r="F11" s="3"/>
      <c r="G11" s="3"/>
      <c r="H11" s="3"/>
      <c r="I11" s="3"/>
      <c r="J11" s="3"/>
    </row>
    <row r="12" spans="2:12" ht="12.75">
      <c r="B12">
        <v>63050</v>
      </c>
      <c r="C12" t="s">
        <v>17</v>
      </c>
      <c r="D12" s="3">
        <v>1665</v>
      </c>
      <c r="E12" s="3">
        <v>1776</v>
      </c>
      <c r="F12" s="3"/>
      <c r="G12" s="3"/>
      <c r="H12" s="3"/>
      <c r="I12" s="3">
        <v>1665</v>
      </c>
      <c r="J12" s="3">
        <v>1776</v>
      </c>
      <c r="L12" t="s">
        <v>15</v>
      </c>
    </row>
    <row r="13" spans="4:10" ht="12.75">
      <c r="D13" s="3"/>
      <c r="E13" s="3" t="s">
        <v>5</v>
      </c>
      <c r="F13" s="3"/>
      <c r="G13" s="3"/>
      <c r="H13" s="3"/>
      <c r="I13" s="3"/>
      <c r="J13" s="3"/>
    </row>
    <row r="14" spans="2:12" ht="12.75">
      <c r="B14">
        <v>63040</v>
      </c>
      <c r="C14" t="s">
        <v>18</v>
      </c>
      <c r="D14" s="3">
        <v>2821</v>
      </c>
      <c r="E14" s="3">
        <v>1882.65</v>
      </c>
      <c r="F14" s="3"/>
      <c r="G14" s="3"/>
      <c r="H14" s="3"/>
      <c r="I14" s="3">
        <v>2821</v>
      </c>
      <c r="J14" s="3">
        <v>1882.65</v>
      </c>
      <c r="L14" t="s">
        <v>19</v>
      </c>
    </row>
    <row r="15" spans="4:10" ht="12.75">
      <c r="D15" s="3"/>
      <c r="E15" s="3" t="s">
        <v>5</v>
      </c>
      <c r="F15" s="3"/>
      <c r="G15" s="3"/>
      <c r="H15" s="3"/>
      <c r="I15" s="3"/>
      <c r="J15" s="3"/>
    </row>
    <row r="16" spans="3:10" ht="12.75">
      <c r="C16" t="s">
        <v>20</v>
      </c>
      <c r="D16" s="3"/>
      <c r="E16" s="3" t="s">
        <v>5</v>
      </c>
      <c r="F16" s="3"/>
      <c r="G16" s="3"/>
      <c r="H16" s="3"/>
      <c r="I16" s="3"/>
      <c r="J16" s="3"/>
    </row>
    <row r="17" spans="2:12" ht="12.75">
      <c r="B17">
        <v>60003</v>
      </c>
      <c r="C17" t="s">
        <v>21</v>
      </c>
      <c r="D17" s="3">
        <v>9327</v>
      </c>
      <c r="E17" s="3">
        <v>7802</v>
      </c>
      <c r="F17" s="3"/>
      <c r="G17" s="3"/>
      <c r="H17" s="3"/>
      <c r="I17" s="3">
        <v>9327</v>
      </c>
      <c r="J17" s="3">
        <v>7802</v>
      </c>
      <c r="L17" t="s">
        <v>22</v>
      </c>
    </row>
    <row r="18" spans="2:12" ht="12.75">
      <c r="B18">
        <v>60004</v>
      </c>
      <c r="C18" t="s">
        <v>23</v>
      </c>
      <c r="D18" s="3">
        <v>4373</v>
      </c>
      <c r="E18" s="3">
        <v>4643</v>
      </c>
      <c r="F18" s="3"/>
      <c r="G18" s="3"/>
      <c r="H18" s="3"/>
      <c r="I18" s="3">
        <v>4373</v>
      </c>
      <c r="J18" s="3">
        <v>4643</v>
      </c>
      <c r="L18" t="s">
        <v>22</v>
      </c>
    </row>
    <row r="19" spans="2:12" ht="12.75">
      <c r="B19">
        <v>62040</v>
      </c>
      <c r="C19" t="s">
        <v>20</v>
      </c>
      <c r="D19" s="3">
        <v>1755</v>
      </c>
      <c r="E19" s="3">
        <v>351</v>
      </c>
      <c r="F19" s="3"/>
      <c r="G19" s="3"/>
      <c r="H19" s="3"/>
      <c r="I19" s="3">
        <v>1755</v>
      </c>
      <c r="J19" s="3">
        <v>351</v>
      </c>
      <c r="L19" t="s">
        <v>22</v>
      </c>
    </row>
    <row r="20" spans="2:12" ht="12.75">
      <c r="B20">
        <v>62030</v>
      </c>
      <c r="C20" t="s">
        <v>24</v>
      </c>
      <c r="D20" s="3">
        <v>455</v>
      </c>
      <c r="E20" s="3">
        <v>490</v>
      </c>
      <c r="F20" s="3"/>
      <c r="G20" s="3"/>
      <c r="H20" s="3"/>
      <c r="I20" s="3">
        <v>455</v>
      </c>
      <c r="J20" s="3">
        <v>490</v>
      </c>
      <c r="L20" t="s">
        <v>22</v>
      </c>
    </row>
    <row r="21" spans="2:12" ht="12.75">
      <c r="B21">
        <v>62030</v>
      </c>
      <c r="C21" t="s">
        <v>25</v>
      </c>
      <c r="D21" s="3">
        <v>8860</v>
      </c>
      <c r="E21" s="3">
        <v>5686.280000000001</v>
      </c>
      <c r="F21" s="3"/>
      <c r="G21" s="3"/>
      <c r="H21" s="3"/>
      <c r="I21" s="3">
        <v>8860</v>
      </c>
      <c r="J21" s="3">
        <v>5686.280000000001</v>
      </c>
      <c r="L21" t="s">
        <v>26</v>
      </c>
    </row>
    <row r="22" spans="2:12" ht="12.75">
      <c r="B22">
        <v>62030</v>
      </c>
      <c r="C22" t="s">
        <v>27</v>
      </c>
      <c r="D22" s="3">
        <v>834</v>
      </c>
      <c r="E22" s="3">
        <v>1520.5600000000002</v>
      </c>
      <c r="F22" s="3"/>
      <c r="G22" s="3"/>
      <c r="H22" s="3"/>
      <c r="I22" s="3">
        <v>834</v>
      </c>
      <c r="J22" s="3">
        <v>1520.5600000000002</v>
      </c>
      <c r="L22" t="s">
        <v>19</v>
      </c>
    </row>
    <row r="23" spans="2:14" ht="12.75">
      <c r="B23">
        <v>62030</v>
      </c>
      <c r="C23" t="s">
        <v>28</v>
      </c>
      <c r="D23" s="3">
        <f>1323-1134</f>
        <v>189</v>
      </c>
      <c r="E23" s="3">
        <v>189</v>
      </c>
      <c r="F23" s="3">
        <v>1134</v>
      </c>
      <c r="G23" s="3">
        <v>1701</v>
      </c>
      <c r="H23" s="3"/>
      <c r="I23" s="3">
        <v>1323</v>
      </c>
      <c r="J23" s="3">
        <v>1890</v>
      </c>
      <c r="L23" t="s">
        <v>29</v>
      </c>
      <c r="N23" t="s">
        <v>30</v>
      </c>
    </row>
    <row r="24" spans="2:12" ht="12.75">
      <c r="B24">
        <v>62030</v>
      </c>
      <c r="C24" t="s">
        <v>31</v>
      </c>
      <c r="D24" s="3">
        <v>1080</v>
      </c>
      <c r="E24" s="3">
        <v>1080</v>
      </c>
      <c r="F24" s="3"/>
      <c r="G24" s="3"/>
      <c r="H24" s="3"/>
      <c r="I24" s="3">
        <v>1080</v>
      </c>
      <c r="J24" s="3">
        <v>1080</v>
      </c>
      <c r="L24" t="s">
        <v>29</v>
      </c>
    </row>
    <row r="25" spans="2:12" ht="12.75">
      <c r="B25">
        <v>62030</v>
      </c>
      <c r="C25" t="s">
        <v>32</v>
      </c>
      <c r="D25" s="3">
        <v>60</v>
      </c>
      <c r="E25" s="3">
        <v>105</v>
      </c>
      <c r="F25" s="3"/>
      <c r="G25" s="3"/>
      <c r="H25" s="3"/>
      <c r="I25" s="3">
        <v>60</v>
      </c>
      <c r="J25" s="3">
        <v>105</v>
      </c>
      <c r="L25" t="s">
        <v>13</v>
      </c>
    </row>
    <row r="26" spans="4:10" ht="12.75">
      <c r="D26" s="3"/>
      <c r="E26" s="3" t="s">
        <v>5</v>
      </c>
      <c r="F26" s="3"/>
      <c r="G26" s="3"/>
      <c r="H26" s="3"/>
      <c r="I26" s="3"/>
      <c r="J26" s="3"/>
    </row>
    <row r="27" spans="3:12" ht="12.75">
      <c r="C27" t="s">
        <v>33</v>
      </c>
      <c r="D27" s="3"/>
      <c r="E27" s="3">
        <v>0</v>
      </c>
      <c r="F27" s="3"/>
      <c r="G27" s="3"/>
      <c r="H27" s="3">
        <v>366</v>
      </c>
      <c r="I27" s="3"/>
      <c r="J27" s="3">
        <v>366</v>
      </c>
      <c r="L27" t="s">
        <v>34</v>
      </c>
    </row>
    <row r="28" spans="4:10" ht="12.75">
      <c r="D28" s="3"/>
      <c r="E28" s="3" t="s">
        <v>5</v>
      </c>
      <c r="F28" s="3"/>
      <c r="G28" s="3"/>
      <c r="H28" s="3"/>
      <c r="I28" s="3"/>
      <c r="J28" s="3"/>
    </row>
    <row r="29" spans="2:12" ht="12.75">
      <c r="B29">
        <v>63050</v>
      </c>
      <c r="C29" t="s">
        <v>35</v>
      </c>
      <c r="D29" s="3">
        <v>90</v>
      </c>
      <c r="E29" s="3">
        <v>270</v>
      </c>
      <c r="F29" s="3"/>
      <c r="G29" s="3"/>
      <c r="H29" s="3"/>
      <c r="I29" s="3">
        <v>90</v>
      </c>
      <c r="J29" s="3">
        <v>270</v>
      </c>
      <c r="L29" t="s">
        <v>29</v>
      </c>
    </row>
    <row r="30" spans="4:12" ht="12.75">
      <c r="D30" s="3"/>
      <c r="E30" s="3">
        <v>0</v>
      </c>
      <c r="F30" s="3"/>
      <c r="G30" s="3"/>
      <c r="H30" s="3"/>
      <c r="I30" s="3"/>
      <c r="J30" s="3">
        <v>0</v>
      </c>
      <c r="L30" t="s">
        <v>15</v>
      </c>
    </row>
    <row r="31" spans="2:12" ht="12.75">
      <c r="B31">
        <v>63055</v>
      </c>
      <c r="C31" t="s">
        <v>36</v>
      </c>
      <c r="D31" s="3">
        <v>750</v>
      </c>
      <c r="E31" s="3">
        <v>411</v>
      </c>
      <c r="F31" s="3"/>
      <c r="G31" s="3"/>
      <c r="H31" s="3"/>
      <c r="I31" s="3">
        <v>750</v>
      </c>
      <c r="J31" s="3">
        <v>411</v>
      </c>
      <c r="L31" t="s">
        <v>15</v>
      </c>
    </row>
    <row r="32" spans="4:10" ht="12.75">
      <c r="D32" s="3"/>
      <c r="E32" s="3">
        <v>0</v>
      </c>
      <c r="F32" s="3"/>
      <c r="G32" s="3"/>
      <c r="H32" s="3"/>
      <c r="I32" s="3"/>
      <c r="J32" s="3"/>
    </row>
    <row r="33" spans="3:12" ht="12.75">
      <c r="C33" t="s">
        <v>37</v>
      </c>
      <c r="D33" s="3"/>
      <c r="E33" s="3">
        <v>0</v>
      </c>
      <c r="F33" s="3"/>
      <c r="G33" s="3">
        <v>450</v>
      </c>
      <c r="H33" s="3"/>
      <c r="I33" s="3"/>
      <c r="J33" s="3">
        <v>450</v>
      </c>
      <c r="L33" t="s">
        <v>38</v>
      </c>
    </row>
    <row r="34" spans="4:10" ht="12.75">
      <c r="D34" s="3"/>
      <c r="E34" s="3"/>
      <c r="F34" s="3"/>
      <c r="G34" s="3"/>
      <c r="H34" s="3"/>
      <c r="I34" s="3"/>
      <c r="J34" s="3"/>
    </row>
    <row r="35" spans="4:12" ht="12.75">
      <c r="D35" s="3">
        <f>SUM(D4:D34)</f>
        <v>32791</v>
      </c>
      <c r="E35" s="3">
        <f>SUM(E5:E34)</f>
        <v>27082.469999999998</v>
      </c>
      <c r="F35" s="3">
        <f>SUM(F6:F31)</f>
        <v>6884</v>
      </c>
      <c r="G35" s="3">
        <f>SUM(G7:G33)</f>
        <v>8901</v>
      </c>
      <c r="H35" s="3">
        <f>SUM(H24:H34)</f>
        <v>366</v>
      </c>
      <c r="I35" s="3">
        <f>SUM(I6:I33)</f>
        <v>39675</v>
      </c>
      <c r="J35" s="3">
        <f>SUM(J5:J33)</f>
        <v>36349.47</v>
      </c>
      <c r="L35" s="4">
        <f>J35-H35-G35</f>
        <v>27082.47</v>
      </c>
    </row>
    <row r="36" spans="4:10" ht="12.75">
      <c r="D36" s="3"/>
      <c r="E36" s="3"/>
      <c r="F36" s="3"/>
      <c r="G36" s="3"/>
      <c r="H36" s="3"/>
      <c r="I36" s="3"/>
      <c r="J36" s="3"/>
    </row>
    <row r="37" spans="4:10" ht="12.75">
      <c r="D37" s="3"/>
      <c r="E37" s="3" t="s">
        <v>5</v>
      </c>
      <c r="F37" s="3"/>
      <c r="G37" s="3"/>
      <c r="H37" s="3"/>
      <c r="I37" s="3"/>
      <c r="J37" s="3"/>
    </row>
    <row r="38" spans="2:12" ht="12.75">
      <c r="B38">
        <v>60007</v>
      </c>
      <c r="C38" t="s">
        <v>39</v>
      </c>
      <c r="D38" s="3">
        <v>104</v>
      </c>
      <c r="E38" s="3">
        <v>1400.9</v>
      </c>
      <c r="F38" s="3"/>
      <c r="G38" s="3"/>
      <c r="H38" s="3"/>
      <c r="I38" s="3">
        <v>104</v>
      </c>
      <c r="J38" s="3">
        <v>1400.9</v>
      </c>
      <c r="L38" t="s">
        <v>40</v>
      </c>
    </row>
    <row r="39" spans="4:10" ht="12.75">
      <c r="D39" s="3"/>
      <c r="E39" s="3" t="s">
        <v>5</v>
      </c>
      <c r="F39" s="3"/>
      <c r="G39" s="3"/>
      <c r="H39" s="3"/>
      <c r="I39" s="3"/>
      <c r="J39" s="3"/>
    </row>
    <row r="40" spans="2:12" ht="12.75">
      <c r="B40">
        <v>60008</v>
      </c>
      <c r="C40" t="s">
        <v>41</v>
      </c>
      <c r="D40" s="3">
        <v>265</v>
      </c>
      <c r="E40" s="3">
        <v>495</v>
      </c>
      <c r="F40" s="3"/>
      <c r="G40" s="3"/>
      <c r="H40" s="3"/>
      <c r="I40" s="3">
        <v>265</v>
      </c>
      <c r="J40" s="3">
        <v>495</v>
      </c>
      <c r="L40" t="s">
        <v>40</v>
      </c>
    </row>
    <row r="41" spans="4:10" ht="12.75">
      <c r="D41" s="3"/>
      <c r="E41" s="3" t="s">
        <v>5</v>
      </c>
      <c r="F41" s="3"/>
      <c r="G41" s="3"/>
      <c r="H41" s="3"/>
      <c r="I41" s="3"/>
      <c r="J41" s="3"/>
    </row>
    <row r="42" spans="4:10" ht="12.75">
      <c r="D42" s="3">
        <f>SUM(D35:D40)</f>
        <v>33160</v>
      </c>
      <c r="E42" s="3">
        <v>28978.37</v>
      </c>
      <c r="F42" s="3"/>
      <c r="G42" s="3">
        <v>8901</v>
      </c>
      <c r="H42" s="3">
        <v>366</v>
      </c>
      <c r="I42" s="3">
        <f>SUM(I35:I40)</f>
        <v>40044</v>
      </c>
      <c r="J42" s="3">
        <v>38245.37</v>
      </c>
    </row>
    <row r="43" spans="5:10" ht="12.75">
      <c r="E43" s="3"/>
      <c r="F43" s="3"/>
      <c r="G43" s="3"/>
      <c r="H43" s="3"/>
      <c r="I43" s="3"/>
      <c r="J43" s="3"/>
    </row>
    <row r="44" spans="5:10" ht="12.75">
      <c r="E44" s="3"/>
      <c r="F44" s="3"/>
      <c r="G44" s="3"/>
      <c r="H44" s="3"/>
      <c r="I44" s="3">
        <f>-F35</f>
        <v>-6884</v>
      </c>
      <c r="J44" s="3">
        <v>-8901</v>
      </c>
    </row>
    <row r="45" spans="5:10" ht="12.75">
      <c r="E45" s="3"/>
      <c r="F45" s="3"/>
      <c r="G45" s="3"/>
      <c r="H45" s="3"/>
      <c r="I45" s="3"/>
      <c r="J45" s="3">
        <v>-366</v>
      </c>
    </row>
    <row r="46" spans="3:10" ht="12.75">
      <c r="C46" t="s">
        <v>42</v>
      </c>
      <c r="E46" s="3">
        <v>411</v>
      </c>
      <c r="F46" s="3"/>
      <c r="G46" s="3"/>
      <c r="H46" s="3"/>
      <c r="I46" s="3">
        <f>SUM(I42:I44)</f>
        <v>33160</v>
      </c>
      <c r="J46" s="3">
        <v>28978.370000000003</v>
      </c>
    </row>
    <row r="47" spans="5:10" ht="12.75">
      <c r="E47" s="3"/>
      <c r="F47" s="3"/>
      <c r="G47" s="3"/>
      <c r="H47" s="3"/>
      <c r="I47" s="3"/>
      <c r="J47" s="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T21"/>
  <sheetViews>
    <sheetView tabSelected="1" zoomScale="62" zoomScaleNormal="62" zoomScalePageLayoutView="0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44.140625" style="5" customWidth="1"/>
    <col min="2" max="2" width="22.00390625" style="5" customWidth="1"/>
    <col min="3" max="3" width="29.421875" style="5" customWidth="1"/>
    <col min="4" max="4" width="30.28125" style="5" customWidth="1"/>
    <col min="5" max="5" width="13.7109375" style="5" hidden="1" customWidth="1"/>
    <col min="6" max="7" width="12.57421875" style="5" hidden="1" customWidth="1"/>
    <col min="8" max="8" width="0" style="5" hidden="1" customWidth="1"/>
    <col min="9" max="16384" width="9.140625" style="5" customWidth="1"/>
  </cols>
  <sheetData>
    <row r="1" spans="5:7" s="6" customFormat="1" ht="52.5" customHeight="1">
      <c r="E1" s="10" t="s">
        <v>89</v>
      </c>
      <c r="F1" s="10" t="s">
        <v>91</v>
      </c>
      <c r="G1" s="10" t="s">
        <v>90</v>
      </c>
    </row>
    <row r="2" spans="1:7" s="7" customFormat="1" ht="26.25">
      <c r="A2" s="17" t="s">
        <v>47</v>
      </c>
      <c r="B2" s="18"/>
      <c r="C2" s="18"/>
      <c r="D2" s="18"/>
      <c r="E2" s="12"/>
      <c r="F2" s="12"/>
      <c r="G2" s="12"/>
    </row>
    <row r="3" spans="1:7" ht="28.5" customHeight="1">
      <c r="A3" s="39" t="s">
        <v>43</v>
      </c>
      <c r="B3" s="39" t="s">
        <v>44</v>
      </c>
      <c r="C3" s="39" t="s">
        <v>45</v>
      </c>
      <c r="D3" s="39" t="s">
        <v>46</v>
      </c>
      <c r="E3" s="11"/>
      <c r="F3" s="11"/>
      <c r="G3" s="11"/>
    </row>
    <row r="4" spans="1:7" s="8" customFormat="1" ht="31.5" customHeight="1">
      <c r="A4" s="19" t="s">
        <v>48</v>
      </c>
      <c r="B4" s="20"/>
      <c r="C4" s="21"/>
      <c r="D4" s="20"/>
      <c r="E4" s="15"/>
      <c r="F4" s="13"/>
      <c r="G4" s="13"/>
    </row>
    <row r="5" spans="1:7" s="8" customFormat="1" ht="31.5" customHeight="1">
      <c r="A5" s="24" t="s">
        <v>48</v>
      </c>
      <c r="B5" s="24" t="s">
        <v>49</v>
      </c>
      <c r="C5" s="24" t="s">
        <v>50</v>
      </c>
      <c r="D5" s="24" t="s">
        <v>51</v>
      </c>
      <c r="E5" s="15">
        <v>825</v>
      </c>
      <c r="F5" s="15" t="e">
        <f>#REF!-E5</f>
        <v>#REF!</v>
      </c>
      <c r="G5" s="13"/>
    </row>
    <row r="6" spans="1:7" s="8" customFormat="1" ht="31.5" customHeight="1">
      <c r="A6" s="25" t="s">
        <v>48</v>
      </c>
      <c r="B6" s="25" t="s">
        <v>52</v>
      </c>
      <c r="C6" s="25" t="s">
        <v>53</v>
      </c>
      <c r="D6" s="25" t="s">
        <v>54</v>
      </c>
      <c r="E6" s="15">
        <v>5568</v>
      </c>
      <c r="F6" s="15" t="e">
        <f>#REF!-E6</f>
        <v>#REF!</v>
      </c>
      <c r="G6" s="13"/>
    </row>
    <row r="7" spans="1:7" s="8" customFormat="1" ht="31.5" customHeight="1">
      <c r="A7" s="26" t="s">
        <v>48</v>
      </c>
      <c r="B7" s="26" t="s">
        <v>55</v>
      </c>
      <c r="C7" s="26" t="s">
        <v>56</v>
      </c>
      <c r="D7" s="26" t="s">
        <v>57</v>
      </c>
      <c r="E7" s="15">
        <v>9163</v>
      </c>
      <c r="F7" s="15" t="e">
        <f>#REF!-E7</f>
        <v>#REF!</v>
      </c>
      <c r="G7" s="13"/>
    </row>
    <row r="8" spans="1:7" s="8" customFormat="1" ht="31.5" customHeight="1">
      <c r="A8" s="27" t="s">
        <v>48</v>
      </c>
      <c r="B8" s="27" t="s">
        <v>58</v>
      </c>
      <c r="C8" s="27" t="s">
        <v>59</v>
      </c>
      <c r="D8" s="27" t="s">
        <v>60</v>
      </c>
      <c r="E8" s="15">
        <v>12698</v>
      </c>
      <c r="F8" s="15" t="e">
        <f>#REF!-E8</f>
        <v>#REF!</v>
      </c>
      <c r="G8" s="13"/>
    </row>
    <row r="9" spans="1:7" s="8" customFormat="1" ht="31.5" customHeight="1">
      <c r="A9" s="28" t="s">
        <v>48</v>
      </c>
      <c r="B9" s="28" t="s">
        <v>61</v>
      </c>
      <c r="C9" s="28" t="s">
        <v>62</v>
      </c>
      <c r="D9" s="28" t="s">
        <v>63</v>
      </c>
      <c r="E9" s="15">
        <v>4994</v>
      </c>
      <c r="F9" s="15" t="e">
        <f>#REF!-E9</f>
        <v>#REF!</v>
      </c>
      <c r="G9" s="13"/>
    </row>
    <row r="10" spans="1:7" s="8" customFormat="1" ht="31.5" customHeight="1">
      <c r="A10" s="29" t="s">
        <v>48</v>
      </c>
      <c r="B10" s="29" t="s">
        <v>64</v>
      </c>
      <c r="C10" s="29" t="s">
        <v>65</v>
      </c>
      <c r="D10" s="29" t="s">
        <v>66</v>
      </c>
      <c r="E10" s="15">
        <v>146</v>
      </c>
      <c r="F10" s="15" t="e">
        <f>#REF!-E10</f>
        <v>#REF!</v>
      </c>
      <c r="G10" s="13"/>
    </row>
    <row r="11" spans="1:7" s="8" customFormat="1" ht="31.5" customHeight="1">
      <c r="A11" s="30" t="s">
        <v>48</v>
      </c>
      <c r="B11" s="30" t="s">
        <v>67</v>
      </c>
      <c r="C11" s="30" t="s">
        <v>68</v>
      </c>
      <c r="D11" s="30" t="s">
        <v>69</v>
      </c>
      <c r="E11" s="15">
        <v>500</v>
      </c>
      <c r="F11" s="15" t="e">
        <f>#REF!-E11</f>
        <v>#REF!</v>
      </c>
      <c r="G11" s="13"/>
    </row>
    <row r="12" spans="1:7" s="8" customFormat="1" ht="45.75" customHeight="1">
      <c r="A12" s="31" t="s">
        <v>73</v>
      </c>
      <c r="B12" s="39" t="s">
        <v>44</v>
      </c>
      <c r="C12" s="39" t="s">
        <v>45</v>
      </c>
      <c r="D12" s="39" t="s">
        <v>46</v>
      </c>
      <c r="E12" s="15"/>
      <c r="F12" s="15"/>
      <c r="G12" s="13"/>
    </row>
    <row r="13" spans="1:7" s="8" customFormat="1" ht="31.5" customHeight="1">
      <c r="A13" s="32" t="s">
        <v>70</v>
      </c>
      <c r="B13" s="32" t="s">
        <v>52</v>
      </c>
      <c r="C13" s="32" t="s">
        <v>71</v>
      </c>
      <c r="D13" s="32" t="s">
        <v>72</v>
      </c>
      <c r="E13" s="15">
        <v>3981</v>
      </c>
      <c r="F13" s="15" t="e">
        <f>#REF!-E13</f>
        <v>#REF!</v>
      </c>
      <c r="G13" s="13"/>
    </row>
    <row r="14" spans="1:20" s="8" customFormat="1" ht="31.5" customHeight="1">
      <c r="A14" s="33" t="s">
        <v>70</v>
      </c>
      <c r="B14" s="33" t="s">
        <v>55</v>
      </c>
      <c r="C14" s="33" t="s">
        <v>74</v>
      </c>
      <c r="D14" s="33" t="s">
        <v>75</v>
      </c>
      <c r="E14" s="15">
        <v>9549</v>
      </c>
      <c r="F14" s="15" t="e">
        <f>#REF!-E14</f>
        <v>#REF!</v>
      </c>
      <c r="G14" s="13"/>
      <c r="T14" s="8" t="s">
        <v>5</v>
      </c>
    </row>
    <row r="15" spans="1:7" s="8" customFormat="1" ht="31.5" customHeight="1">
      <c r="A15" s="34" t="s">
        <v>70</v>
      </c>
      <c r="B15" s="34" t="s">
        <v>58</v>
      </c>
      <c r="C15" s="34" t="s">
        <v>76</v>
      </c>
      <c r="D15" s="34" t="s">
        <v>77</v>
      </c>
      <c r="E15" s="15">
        <v>17058</v>
      </c>
      <c r="F15" s="15" t="e">
        <f>#REF!-E15</f>
        <v>#REF!</v>
      </c>
      <c r="G15" s="13"/>
    </row>
    <row r="16" spans="1:7" s="8" customFormat="1" ht="31.5" customHeight="1">
      <c r="A16" s="35" t="s">
        <v>70</v>
      </c>
      <c r="B16" s="35" t="s">
        <v>61</v>
      </c>
      <c r="C16" s="35" t="s">
        <v>78</v>
      </c>
      <c r="D16" s="35" t="s">
        <v>79</v>
      </c>
      <c r="E16" s="15">
        <v>13062</v>
      </c>
      <c r="F16" s="15" t="e">
        <f>#REF!-E16</f>
        <v>#REF!</v>
      </c>
      <c r="G16" s="13"/>
    </row>
    <row r="17" spans="1:7" s="9" customFormat="1" ht="31.5" customHeight="1">
      <c r="A17" s="36" t="s">
        <v>70</v>
      </c>
      <c r="B17" s="36" t="s">
        <v>67</v>
      </c>
      <c r="C17" s="36" t="s">
        <v>80</v>
      </c>
      <c r="D17" s="36" t="s">
        <v>81</v>
      </c>
      <c r="E17" s="16">
        <v>913</v>
      </c>
      <c r="F17" s="15" t="e">
        <f>#REF!-E17</f>
        <v>#REF!</v>
      </c>
      <c r="G17" s="14"/>
    </row>
    <row r="18" spans="1:7" s="9" customFormat="1" ht="45" customHeight="1">
      <c r="A18" s="37" t="s">
        <v>82</v>
      </c>
      <c r="B18" s="39" t="s">
        <v>44</v>
      </c>
      <c r="C18" s="39" t="s">
        <v>45</v>
      </c>
      <c r="D18" s="39" t="s">
        <v>46</v>
      </c>
      <c r="E18" s="16"/>
      <c r="F18" s="15"/>
      <c r="G18" s="14"/>
    </row>
    <row r="19" spans="1:7" s="9" customFormat="1" ht="31.5" customHeight="1">
      <c r="A19" s="38" t="s">
        <v>83</v>
      </c>
      <c r="B19" s="38" t="s">
        <v>84</v>
      </c>
      <c r="C19" s="38" t="s">
        <v>85</v>
      </c>
      <c r="D19" s="38" t="s">
        <v>86</v>
      </c>
      <c r="E19" s="16">
        <v>10320</v>
      </c>
      <c r="F19" s="15" t="e">
        <f>#REF!-E19</f>
        <v>#REF!</v>
      </c>
      <c r="G19" s="14"/>
    </row>
    <row r="20" spans="1:7" s="8" customFormat="1" ht="31.5" customHeight="1">
      <c r="A20" s="25" t="s">
        <v>83</v>
      </c>
      <c r="B20" s="25" t="s">
        <v>61</v>
      </c>
      <c r="C20" s="25" t="s">
        <v>87</v>
      </c>
      <c r="D20" s="25" t="s">
        <v>88</v>
      </c>
      <c r="E20" s="15">
        <v>13035</v>
      </c>
      <c r="F20" s="15" t="e">
        <f>#REF!-E20</f>
        <v>#REF!</v>
      </c>
      <c r="G20" s="13"/>
    </row>
    <row r="21" spans="1:7" s="8" customFormat="1" ht="21">
      <c r="A21" s="22"/>
      <c r="B21" s="23"/>
      <c r="C21" s="22"/>
      <c r="D21" s="22"/>
      <c r="E21" s="15"/>
      <c r="F21" s="15"/>
      <c r="G21" s="13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27" r:id="rId1"/>
  <headerFooter alignWithMargins="0">
    <oddHeader>&amp;C&amp;F - &amp;A</oddHeader>
    <oddFooter>&amp;C&amp;8 2004 Files\Production\David Barrett 2004\Stocktake\&amp;F\&amp;A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Barrett</dc:creator>
  <cp:keywords/>
  <dc:description/>
  <cp:lastModifiedBy>Noel Moran</cp:lastModifiedBy>
  <cp:lastPrinted>2020-01-09T06:54:50Z</cp:lastPrinted>
  <dcterms:created xsi:type="dcterms:W3CDTF">2019-12-12T14:01:01Z</dcterms:created>
  <dcterms:modified xsi:type="dcterms:W3CDTF">2020-11-19T12:40:41Z</dcterms:modified>
  <cp:category/>
  <cp:version/>
  <cp:contentType/>
  <cp:contentStatus/>
</cp:coreProperties>
</file>